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 firstSheet="1" activeTab="1"/>
  </bookViews>
  <sheets>
    <sheet name="P2 Presupuesto Aprobado-Ejec " sheetId="2" state="hidden" r:id="rId1"/>
    <sheet name="RELACION DE INGRESOS Y EGRESOS " sheetId="3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3" l="1"/>
  <c r="F84" i="3"/>
  <c r="E84" i="3"/>
  <c r="D84" i="3"/>
  <c r="B84" i="3"/>
  <c r="G83" i="3"/>
  <c r="F83" i="3"/>
  <c r="E83" i="3"/>
  <c r="D83" i="3"/>
  <c r="B83" i="3"/>
  <c r="G82" i="3"/>
  <c r="F82" i="3"/>
  <c r="E82" i="3"/>
  <c r="D82" i="3"/>
  <c r="B82" i="3"/>
  <c r="G81" i="3"/>
  <c r="F81" i="3"/>
  <c r="E81" i="3"/>
  <c r="D81" i="3"/>
  <c r="B81" i="3"/>
  <c r="B80" i="3" s="1"/>
  <c r="G80" i="3"/>
  <c r="F80" i="3"/>
  <c r="E80" i="3"/>
  <c r="D80" i="3"/>
  <c r="G79" i="3"/>
  <c r="G77" i="3" s="1"/>
  <c r="F79" i="3"/>
  <c r="E79" i="3"/>
  <c r="D79" i="3"/>
  <c r="B79" i="3"/>
  <c r="G78" i="3"/>
  <c r="F78" i="3"/>
  <c r="F77" i="3" s="1"/>
  <c r="E78" i="3"/>
  <c r="D78" i="3"/>
  <c r="B78" i="3"/>
  <c r="B77" i="3"/>
  <c r="G76" i="3"/>
  <c r="F76" i="3"/>
  <c r="E76" i="3"/>
  <c r="D76" i="3"/>
  <c r="B76" i="3"/>
  <c r="G75" i="3"/>
  <c r="F75" i="3"/>
  <c r="E75" i="3"/>
  <c r="D75" i="3"/>
  <c r="B75" i="3"/>
  <c r="G74" i="3"/>
  <c r="F74" i="3"/>
  <c r="E74" i="3"/>
  <c r="D74" i="3"/>
  <c r="B74" i="3"/>
  <c r="G73" i="3"/>
  <c r="F73" i="3"/>
  <c r="E73" i="3"/>
  <c r="D73" i="3"/>
  <c r="B73" i="3"/>
  <c r="B72" i="3"/>
  <c r="G71" i="3"/>
  <c r="F71" i="3"/>
  <c r="E71" i="3"/>
  <c r="D71" i="3"/>
  <c r="B71" i="3"/>
  <c r="G70" i="3"/>
  <c r="G69" i="3" s="1"/>
  <c r="F70" i="3"/>
  <c r="E70" i="3"/>
  <c r="D70" i="3"/>
  <c r="B70" i="3"/>
  <c r="B69" i="3"/>
  <c r="G68" i="3"/>
  <c r="F68" i="3"/>
  <c r="E68" i="3"/>
  <c r="D68" i="3"/>
  <c r="B68" i="3"/>
  <c r="G67" i="3"/>
  <c r="F67" i="3"/>
  <c r="E67" i="3"/>
  <c r="D67" i="3"/>
  <c r="B67" i="3"/>
  <c r="G66" i="3"/>
  <c r="F66" i="3"/>
  <c r="E66" i="3"/>
  <c r="D66" i="3"/>
  <c r="B66" i="3"/>
  <c r="G65" i="3"/>
  <c r="F65" i="3"/>
  <c r="E65" i="3"/>
  <c r="D65" i="3"/>
  <c r="B65" i="3"/>
  <c r="B64" i="3" s="1"/>
  <c r="G63" i="3"/>
  <c r="F63" i="3"/>
  <c r="E63" i="3"/>
  <c r="D63" i="3"/>
  <c r="B63" i="3"/>
  <c r="F62" i="3"/>
  <c r="E62" i="3"/>
  <c r="D62" i="3"/>
  <c r="B62" i="3"/>
  <c r="G61" i="3"/>
  <c r="F61" i="3"/>
  <c r="E61" i="3"/>
  <c r="D61" i="3"/>
  <c r="B61" i="3"/>
  <c r="F60" i="3"/>
  <c r="E60" i="3"/>
  <c r="D60" i="3"/>
  <c r="B60" i="3"/>
  <c r="G59" i="3"/>
  <c r="F59" i="3"/>
  <c r="E59" i="3"/>
  <c r="D59" i="3"/>
  <c r="B59" i="3"/>
  <c r="G58" i="3"/>
  <c r="F58" i="3"/>
  <c r="E58" i="3"/>
  <c r="D58" i="3"/>
  <c r="B58" i="3"/>
  <c r="G57" i="3"/>
  <c r="F57" i="3"/>
  <c r="E57" i="3"/>
  <c r="D57" i="3"/>
  <c r="B57" i="3"/>
  <c r="G56" i="3"/>
  <c r="F56" i="3"/>
  <c r="E56" i="3"/>
  <c r="D56" i="3"/>
  <c r="B56" i="3"/>
  <c r="G55" i="3"/>
  <c r="F55" i="3"/>
  <c r="E55" i="3"/>
  <c r="D55" i="3"/>
  <c r="B55" i="3"/>
  <c r="B54" i="3" s="1"/>
  <c r="O54" i="3"/>
  <c r="N54" i="3"/>
  <c r="M54" i="3"/>
  <c r="L54" i="3"/>
  <c r="K54" i="3"/>
  <c r="J54" i="3"/>
  <c r="I54" i="3"/>
  <c r="H54" i="3"/>
  <c r="C54" i="3"/>
  <c r="G53" i="3"/>
  <c r="F53" i="3"/>
  <c r="E53" i="3"/>
  <c r="D53" i="3"/>
  <c r="B53" i="3"/>
  <c r="G52" i="3"/>
  <c r="F52" i="3"/>
  <c r="E52" i="3"/>
  <c r="D52" i="3"/>
  <c r="B52" i="3"/>
  <c r="G51" i="3"/>
  <c r="F51" i="3"/>
  <c r="E51" i="3"/>
  <c r="D51" i="3"/>
  <c r="B51" i="3"/>
  <c r="G50" i="3"/>
  <c r="F50" i="3"/>
  <c r="F47" i="3" s="1"/>
  <c r="E50" i="3"/>
  <c r="D50" i="3"/>
  <c r="B50" i="3"/>
  <c r="G49" i="3"/>
  <c r="F49" i="3"/>
  <c r="E49" i="3"/>
  <c r="D49" i="3"/>
  <c r="B49" i="3"/>
  <c r="B47" i="3" s="1"/>
  <c r="G48" i="3"/>
  <c r="F48" i="3"/>
  <c r="E48" i="3"/>
  <c r="D48" i="3"/>
  <c r="B48" i="3"/>
  <c r="G46" i="3"/>
  <c r="F46" i="3"/>
  <c r="E46" i="3"/>
  <c r="D46" i="3"/>
  <c r="B46" i="3"/>
  <c r="F45" i="3"/>
  <c r="E45" i="3"/>
  <c r="D45" i="3"/>
  <c r="B45" i="3"/>
  <c r="G44" i="3"/>
  <c r="F44" i="3"/>
  <c r="E44" i="3"/>
  <c r="D44" i="3"/>
  <c r="B44" i="3"/>
  <c r="G43" i="3"/>
  <c r="F43" i="3"/>
  <c r="E43" i="3"/>
  <c r="D43" i="3"/>
  <c r="B43" i="3"/>
  <c r="G42" i="3"/>
  <c r="F42" i="3"/>
  <c r="E42" i="3"/>
  <c r="D42" i="3"/>
  <c r="B42" i="3"/>
  <c r="F41" i="3"/>
  <c r="E41" i="3"/>
  <c r="D41" i="3"/>
  <c r="B41" i="3"/>
  <c r="G40" i="3"/>
  <c r="F40" i="3"/>
  <c r="E40" i="3"/>
  <c r="D40" i="3"/>
  <c r="B40" i="3"/>
  <c r="G39" i="3"/>
  <c r="F39" i="3"/>
  <c r="E39" i="3"/>
  <c r="D39" i="3"/>
  <c r="B39" i="3"/>
  <c r="O38" i="3"/>
  <c r="N38" i="3"/>
  <c r="M38" i="3"/>
  <c r="L38" i="3"/>
  <c r="K38" i="3"/>
  <c r="J38" i="3"/>
  <c r="I38" i="3"/>
  <c r="H38" i="3"/>
  <c r="C38" i="3"/>
  <c r="G37" i="3"/>
  <c r="F37" i="3"/>
  <c r="E37" i="3"/>
  <c r="D37" i="3"/>
  <c r="B37" i="3"/>
  <c r="G36" i="3"/>
  <c r="F36" i="3"/>
  <c r="E36" i="3"/>
  <c r="D36" i="3"/>
  <c r="B36" i="3"/>
  <c r="G35" i="3"/>
  <c r="F35" i="3"/>
  <c r="E35" i="3"/>
  <c r="D35" i="3"/>
  <c r="B35" i="3"/>
  <c r="G34" i="3"/>
  <c r="F34" i="3"/>
  <c r="E34" i="3"/>
  <c r="D34" i="3"/>
  <c r="B34" i="3"/>
  <c r="G33" i="3"/>
  <c r="F33" i="3"/>
  <c r="E33" i="3"/>
  <c r="D33" i="3"/>
  <c r="B33" i="3"/>
  <c r="G32" i="3"/>
  <c r="F32" i="3"/>
  <c r="E32" i="3"/>
  <c r="E28" i="3" s="1"/>
  <c r="D32" i="3"/>
  <c r="B32" i="3"/>
  <c r="B28" i="3" s="1"/>
  <c r="G31" i="3"/>
  <c r="F31" i="3"/>
  <c r="E31" i="3"/>
  <c r="D31" i="3"/>
  <c r="B31" i="3"/>
  <c r="G30" i="3"/>
  <c r="F30" i="3"/>
  <c r="E30" i="3"/>
  <c r="D30" i="3"/>
  <c r="B30" i="3"/>
  <c r="G29" i="3"/>
  <c r="F29" i="3"/>
  <c r="E29" i="3"/>
  <c r="D29" i="3"/>
  <c r="B29" i="3"/>
  <c r="O28" i="3"/>
  <c r="N28" i="3"/>
  <c r="M28" i="3"/>
  <c r="L28" i="3"/>
  <c r="K28" i="3"/>
  <c r="J28" i="3"/>
  <c r="I28" i="3"/>
  <c r="H28" i="3"/>
  <c r="C28" i="3"/>
  <c r="G27" i="3"/>
  <c r="F27" i="3"/>
  <c r="E27" i="3"/>
  <c r="D27" i="3"/>
  <c r="B27" i="3"/>
  <c r="G26" i="3"/>
  <c r="F26" i="3"/>
  <c r="E26" i="3"/>
  <c r="D26" i="3"/>
  <c r="B26" i="3"/>
  <c r="G25" i="3"/>
  <c r="F25" i="3"/>
  <c r="E25" i="3"/>
  <c r="D25" i="3"/>
  <c r="B25" i="3"/>
  <c r="G24" i="3"/>
  <c r="F24" i="3"/>
  <c r="E24" i="3"/>
  <c r="D24" i="3"/>
  <c r="B24" i="3"/>
  <c r="G23" i="3"/>
  <c r="F23" i="3"/>
  <c r="E23" i="3"/>
  <c r="D23" i="3"/>
  <c r="B23" i="3"/>
  <c r="G22" i="3"/>
  <c r="F22" i="3"/>
  <c r="E22" i="3"/>
  <c r="D22" i="3"/>
  <c r="B22" i="3"/>
  <c r="B18" i="3" s="1"/>
  <c r="G21" i="3"/>
  <c r="F21" i="3"/>
  <c r="E21" i="3"/>
  <c r="D21" i="3"/>
  <c r="B21" i="3"/>
  <c r="F20" i="3"/>
  <c r="E20" i="3"/>
  <c r="D20" i="3"/>
  <c r="B20" i="3"/>
  <c r="G19" i="3"/>
  <c r="F19" i="3"/>
  <c r="E19" i="3"/>
  <c r="D19" i="3"/>
  <c r="B19" i="3"/>
  <c r="O18" i="3"/>
  <c r="N18" i="3"/>
  <c r="M18" i="3"/>
  <c r="L18" i="3"/>
  <c r="K18" i="3"/>
  <c r="J18" i="3"/>
  <c r="I18" i="3"/>
  <c r="H18" i="3"/>
  <c r="C18" i="3"/>
  <c r="G17" i="3"/>
  <c r="F17" i="3"/>
  <c r="E17" i="3"/>
  <c r="D17" i="3"/>
  <c r="B17" i="3"/>
  <c r="G16" i="3"/>
  <c r="F16" i="3"/>
  <c r="E16" i="3"/>
  <c r="D16" i="3"/>
  <c r="B16" i="3"/>
  <c r="G15" i="3"/>
  <c r="F15" i="3"/>
  <c r="E15" i="3"/>
  <c r="D15" i="3"/>
  <c r="B15" i="3"/>
  <c r="G14" i="3"/>
  <c r="F14" i="3"/>
  <c r="E14" i="3"/>
  <c r="D14" i="3"/>
  <c r="B14" i="3"/>
  <c r="G13" i="3"/>
  <c r="F13" i="3"/>
  <c r="E13" i="3"/>
  <c r="D13" i="3"/>
  <c r="B13" i="3"/>
  <c r="O12" i="3"/>
  <c r="N12" i="3"/>
  <c r="M12" i="3"/>
  <c r="L12" i="3"/>
  <c r="K12" i="3"/>
  <c r="J12" i="3"/>
  <c r="I12" i="3"/>
  <c r="H12" i="3"/>
  <c r="C12" i="3"/>
  <c r="G64" i="3" l="1"/>
  <c r="F64" i="3"/>
  <c r="P68" i="3"/>
  <c r="P80" i="3"/>
  <c r="P84" i="3"/>
  <c r="F28" i="3"/>
  <c r="P39" i="3"/>
  <c r="G38" i="3"/>
  <c r="P44" i="3"/>
  <c r="D72" i="3"/>
  <c r="E77" i="3"/>
  <c r="D18" i="3"/>
  <c r="E72" i="3"/>
  <c r="F38" i="3"/>
  <c r="K85" i="3"/>
  <c r="F12" i="3"/>
  <c r="E12" i="3"/>
  <c r="P12" i="3" s="1"/>
  <c r="P15" i="3"/>
  <c r="G12" i="3"/>
  <c r="F18" i="3"/>
  <c r="E47" i="3"/>
  <c r="P49" i="3"/>
  <c r="P53" i="3"/>
  <c r="F69" i="3"/>
  <c r="E69" i="3"/>
  <c r="P69" i="3" s="1"/>
  <c r="C85" i="3"/>
  <c r="P29" i="3"/>
  <c r="G28" i="3"/>
  <c r="P33" i="3"/>
  <c r="P37" i="3"/>
  <c r="E38" i="3"/>
  <c r="E64" i="3"/>
  <c r="G72" i="3"/>
  <c r="P72" i="3" s="1"/>
  <c r="F72" i="3"/>
  <c r="P76" i="3"/>
  <c r="D77" i="3"/>
  <c r="I85" i="3"/>
  <c r="M85" i="3"/>
  <c r="D12" i="3"/>
  <c r="B38" i="3"/>
  <c r="G47" i="3"/>
  <c r="F54" i="3"/>
  <c r="P58" i="3"/>
  <c r="P62" i="3"/>
  <c r="D64" i="3"/>
  <c r="P64" i="3" s="1"/>
  <c r="D69" i="3"/>
  <c r="P77" i="3"/>
  <c r="P23" i="3"/>
  <c r="P27" i="3"/>
  <c r="P30" i="3"/>
  <c r="P34" i="3"/>
  <c r="P40" i="3"/>
  <c r="P45" i="3"/>
  <c r="P46" i="3"/>
  <c r="P50" i="3"/>
  <c r="P55" i="3"/>
  <c r="P59" i="3"/>
  <c r="G54" i="3"/>
  <c r="P65" i="3"/>
  <c r="P73" i="3"/>
  <c r="P81" i="3"/>
  <c r="P13" i="3"/>
  <c r="P17" i="3"/>
  <c r="P35" i="3"/>
  <c r="D38" i="3"/>
  <c r="P38" i="3" s="1"/>
  <c r="P51" i="3"/>
  <c r="P56" i="3"/>
  <c r="P60" i="3"/>
  <c r="P66" i="3"/>
  <c r="P74" i="3"/>
  <c r="P78" i="3"/>
  <c r="P82" i="3"/>
  <c r="P19" i="3"/>
  <c r="P31" i="3"/>
  <c r="D47" i="3"/>
  <c r="D54" i="3"/>
  <c r="P61" i="3"/>
  <c r="P70" i="3"/>
  <c r="P20" i="3"/>
  <c r="P21" i="3"/>
  <c r="P25" i="3"/>
  <c r="D28" i="3"/>
  <c r="P32" i="3"/>
  <c r="P36" i="3"/>
  <c r="P41" i="3"/>
  <c r="P43" i="3"/>
  <c r="P48" i="3"/>
  <c r="P52" i="3"/>
  <c r="P57" i="3"/>
  <c r="E54" i="3"/>
  <c r="P63" i="3"/>
  <c r="P67" i="3"/>
  <c r="P71" i="3"/>
  <c r="P75" i="3"/>
  <c r="P79" i="3"/>
  <c r="P83" i="3"/>
  <c r="O85" i="3"/>
  <c r="P28" i="3"/>
  <c r="F85" i="3"/>
  <c r="H85" i="3"/>
  <c r="J85" i="3"/>
  <c r="L85" i="3"/>
  <c r="N85" i="3"/>
  <c r="B12" i="3"/>
  <c r="B85" i="3" s="1"/>
  <c r="P14" i="3"/>
  <c r="P16" i="3"/>
  <c r="E18" i="3"/>
  <c r="G18" i="3"/>
  <c r="P22" i="3"/>
  <c r="P24" i="3"/>
  <c r="P26" i="3"/>
  <c r="P42" i="3"/>
  <c r="O38" i="2"/>
  <c r="N38" i="2"/>
  <c r="O28" i="2"/>
  <c r="O18" i="2"/>
  <c r="P54" i="3" l="1"/>
  <c r="D85" i="3"/>
  <c r="G85" i="3"/>
  <c r="P47" i="3"/>
  <c r="P18" i="3"/>
  <c r="E85" i="3"/>
  <c r="P85" i="3" s="1"/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H85" i="2" l="1"/>
  <c r="O85" i="2"/>
  <c r="N85" i="2"/>
  <c r="P32" i="2"/>
  <c r="C85" i="2"/>
  <c r="L85" i="2"/>
  <c r="P73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P77" i="2" l="1"/>
  <c r="D85" i="2"/>
  <c r="P54" i="2"/>
  <c r="P28" i="2"/>
  <c r="F85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69" i="2" s="1"/>
  <c r="B71" i="2"/>
  <c r="B73" i="2"/>
  <c r="B74" i="2"/>
  <c r="B75" i="2"/>
  <c r="B76" i="2"/>
  <c r="B78" i="2"/>
  <c r="B79" i="2"/>
  <c r="B81" i="2"/>
  <c r="B80" i="2" s="1"/>
  <c r="B82" i="2"/>
  <c r="B84" i="2"/>
  <c r="B83" i="2" s="1"/>
  <c r="B77" i="2" l="1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<sst xmlns="http://schemas.openxmlformats.org/spreadsheetml/2006/main" count="194" uniqueCount="98">
  <si>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</si>
  <si>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</si>
  <si>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</si>
  <si>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</si>
  <si>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</si>
  <si>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</si>
  <si>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</si>
  <si>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</si>
  <si>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</si>
  <si>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</si>
  <si>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</si>
  <si>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</si>
  <si>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</si>
  <si>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</si>
  <si>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</si>
  <si>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</si>
  <si>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</si>
  <si>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</si>
  <si>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</si>
  <si>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</si>
  <si>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</si>
  <si>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</si>
  <si>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</si>
  <si>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</si>
  <si>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</si>
  <si>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</si>
  <si>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</si>
  <si>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</si>
  <si>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</si>
  <si>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</si>
  <si>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</si>
  <si>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</si>
  <si>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</si>
  <si>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</si>
  <si>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</si>
  <si>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</si>
  <si>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</si>
  <si>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</si>
  <si>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</si>
  <si>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</si>
  <si>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</si>
  <si>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</si>
  <si>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</si>
  <si>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</si>
  <si>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</si>
  <si>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</si>
  <si>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</si>
  <si>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</si>
  <si>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</si>
  <si>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</si>
  <si>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</si>
  <si>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</si>
  <si>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</si>
  <si>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</si>
  <si>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</si>
  <si>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</si>
  <si>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</si>
  <si>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</si>
  <si>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</si>
  <si>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</si>
  <si>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</si>
  <si>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</si>
  <si>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</si>
  <si>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</si>
  <si>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</si>
  <si>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</si>
  <si>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</si>
  <si>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</si>
  <si>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</si>
  <si>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</si>
  <si>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</si>
  <si>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</si>
  <si>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</si>
  <si>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</si>
  <si>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</si>
  <si>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</si>
  <si>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</si>
  <si>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</si>
  <si>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</si>
  <si>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</si>
  <si>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</si>
  <si>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</si>
  <si>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</si>
  <si>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</si>
  <si>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</si>
  <si>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</si>
  <si>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</si>
  <si>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</si>
  <si>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</si>
  <si>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</si>
  <si>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</si>
  <si>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</si>
  <si>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</si>
  <si>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</si>
  <si>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</si>
  <si>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</si>
  <si>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AL 31 DE DICIEMBRE 2022</t>
  </si>
  <si>
    <t>EJECUCION DE GASTOS Y APLICACIONES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</si>
</sst>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8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9</xdr:col>
      <xdr:colOff>1050131</xdr:colOff>
      <xdr:row>86</xdr:row>
      <xdr:rowOff>161924</xdr:rowOff>
    </xdr:from>
    <xdr:to>
      <xdr:col>11</xdr:col>
      <xdr:colOff>483184</xdr:colOff>
      <xdr:row>90</xdr:row>
      <xdr:rowOff>28574</xdr:rowOff>
    </xdr:to>
    <xdr:sp macro="" textlink="">
      <xdr:nvSpPr>
        <xdr:cNvPr id="13" name="Rectángulo 12"/>
        <xdr:cNvSpPr/>
      </xdr:nvSpPr>
      <xdr:spPr>
        <a:xfrm>
          <a:off x="14813756" y="17259299"/>
          <a:ext cx="2042903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552448</xdr:colOff>
      <xdr:row>86</xdr:row>
      <xdr:rowOff>164307</xdr:rowOff>
    </xdr:from>
    <xdr:to>
      <xdr:col>5</xdr:col>
      <xdr:colOff>666748</xdr:colOff>
      <xdr:row>90</xdr:row>
      <xdr:rowOff>30957</xdr:rowOff>
    </xdr:to>
    <xdr:sp macro="" textlink="">
      <xdr:nvSpPr>
        <xdr:cNvPr id="14" name="Rectángulo 13"/>
        <xdr:cNvSpPr/>
      </xdr:nvSpPr>
      <xdr:spPr>
        <a:xfrm>
          <a:off x="7458073" y="17261682"/>
          <a:ext cx="2400300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259556</xdr:colOff>
      <xdr:row>86</xdr:row>
      <xdr:rowOff>176212</xdr:rowOff>
    </xdr:from>
    <xdr:to>
      <xdr:col>0</xdr:col>
      <xdr:colOff>2050256</xdr:colOff>
      <xdr:row>90</xdr:row>
      <xdr:rowOff>33337</xdr:rowOff>
    </xdr:to>
    <xdr:sp macro="" textlink="">
      <xdr:nvSpPr>
        <xdr:cNvPr id="15" name="Rectángulo 14"/>
        <xdr:cNvSpPr/>
      </xdr:nvSpPr>
      <xdr:spPr>
        <a:xfrm>
          <a:off x="259556" y="17273587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3424" y="63499"/>
          <a:ext cx="2378076" cy="1190626"/>
        </a:xfrm>
        <a:prstGeom prst="rect">
          <a:avLst/>
        </a:prstGeom>
      </xdr:spPr>
    </xdr:pic>
    <xdr:clientData/>
  </xdr:twoCellAnchor>
  <xdr:twoCellAnchor>
    <xdr:from>
      <xdr:col>9</xdr:col>
      <xdr:colOff>1050131</xdr:colOff>
      <xdr:row>86</xdr:row>
      <xdr:rowOff>161924</xdr:rowOff>
    </xdr:from>
    <xdr:to>
      <xdr:col>11</xdr:col>
      <xdr:colOff>483184</xdr:colOff>
      <xdr:row>90</xdr:row>
      <xdr:rowOff>28574</xdr:rowOff>
    </xdr:to>
    <xdr:sp macro="" textlink="">
      <xdr:nvSpPr>
        <xdr:cNvPr id="6" name="Rectángulo 5"/>
        <xdr:cNvSpPr/>
      </xdr:nvSpPr>
      <xdr:spPr>
        <a:xfrm>
          <a:off x="14813756" y="17247393"/>
          <a:ext cx="2040522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552448</xdr:colOff>
      <xdr:row>86</xdr:row>
      <xdr:rowOff>164307</xdr:rowOff>
    </xdr:from>
    <xdr:to>
      <xdr:col>5</xdr:col>
      <xdr:colOff>666748</xdr:colOff>
      <xdr:row>90</xdr:row>
      <xdr:rowOff>30957</xdr:rowOff>
    </xdr:to>
    <xdr:sp macro="" textlink="">
      <xdr:nvSpPr>
        <xdr:cNvPr id="7" name="Rectángulo 6"/>
        <xdr:cNvSpPr/>
      </xdr:nvSpPr>
      <xdr:spPr>
        <a:xfrm>
          <a:off x="7458073" y="17249776"/>
          <a:ext cx="2400300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259556</xdr:colOff>
      <xdr:row>86</xdr:row>
      <xdr:rowOff>176212</xdr:rowOff>
    </xdr:from>
    <xdr:to>
      <xdr:col>0</xdr:col>
      <xdr:colOff>2050256</xdr:colOff>
      <xdr:row>90</xdr:row>
      <xdr:rowOff>33337</xdr:rowOff>
    </xdr:to>
    <xdr:sp macro="" textlink="">
      <xdr:nvSpPr>
        <xdr:cNvPr id="8" name="Rectángulo 7"/>
        <xdr:cNvSpPr/>
      </xdr:nvSpPr>
      <xdr:spPr>
        <a:xfrm>
          <a:off x="259556" y="17261681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OAI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>
            <v>0</v>
          </cell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>
            <v>0</v>
          </cell>
          <cell r="E25">
            <v>0</v>
          </cell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129999.84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356360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33740.239999999998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20241.72</v>
          </cell>
          <cell r="F37">
            <v>158066.9</v>
          </cell>
          <cell r="G37">
            <v>0</v>
          </cell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2049147.51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5">
          <cell r="D55">
            <v>0</v>
          </cell>
          <cell r="E55">
            <v>0</v>
          </cell>
          <cell r="F55">
            <v>121687.5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95900.02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opLeftCell="A79" zoomScale="70" zoomScaleNormal="70" workbookViewId="0">
      <pane xSplit="1" topLeftCell="B1" activePane="topRight" state="frozen"/>
      <selection activeCell="A4" sqref="A4"/>
      <selection pane="topRight" activeCell="D106" sqref="D106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7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47" customWidth="1"/>
    <col min="16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5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5" t="s">
        <v>87</v>
      </c>
      <c r="O10" s="45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6"/>
      <c r="J11" s="8"/>
      <c r="K11" s="8"/>
      <c r="L11" s="8"/>
      <c r="M11" s="8"/>
      <c r="N11" s="46"/>
      <c r="O11" s="46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923065637.71999991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144378547.13</v>
      </c>
      <c r="P12" s="12">
        <f>SUM(D12:O12)</f>
        <v>909596400.43999994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703357163.04999995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7">
        <v>81809649.680000007</v>
      </c>
      <c r="P13" s="19">
        <f t="shared" ref="P13:P76" si="2">SUM(D13:O13)</f>
        <v>699223673.49000001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117842434.26000001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7">
        <v>53352505.719999999</v>
      </c>
      <c r="P14" s="19">
        <f t="shared" si="2"/>
        <v>108640764.03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6051200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7">
        <v>1030200</v>
      </c>
      <c r="P15" s="19">
        <f t="shared" si="2"/>
        <v>6051200</v>
      </c>
    </row>
    <row r="16" spans="1:16" x14ac:dyDescent="0.25">
      <c r="A16" s="13" t="s">
        <v>5</v>
      </c>
      <c r="B16" s="49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1"/>
      <c r="L16" s="17"/>
      <c r="M16" s="17"/>
      <c r="N16" s="17">
        <v>8181108.3700000001</v>
      </c>
      <c r="O16" s="17">
        <v>8186191.7300000004</v>
      </c>
      <c r="P16" s="19">
        <f t="shared" si="2"/>
        <v>16367300.100000001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95814840.409999996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0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7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202395656.58000001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O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7784153.5500000007</v>
      </c>
      <c r="M18" s="11">
        <f t="shared" si="4"/>
        <v>9898347.0200000014</v>
      </c>
      <c r="N18" s="11">
        <f t="shared" si="4"/>
        <v>16116370.049999999</v>
      </c>
      <c r="O18" s="11">
        <f t="shared" si="4"/>
        <v>16130285.049999999</v>
      </c>
      <c r="P18" s="12">
        <f>SUM(D18:O18)</f>
        <v>109505729.74999999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0">
        <v>2566800</v>
      </c>
      <c r="K19" s="16">
        <v>2274922.29</v>
      </c>
      <c r="L19" s="17">
        <v>2535357.0699999998</v>
      </c>
      <c r="M19" s="17">
        <v>2524925.63</v>
      </c>
      <c r="N19" s="17">
        <v>2337654.61</v>
      </c>
      <c r="O19" s="17">
        <v>2412506.3199999998</v>
      </c>
      <c r="P19" s="19">
        <f t="shared" si="2"/>
        <v>28797549.899999999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31007775.899999999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0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7">
        <v>1901834.04</v>
      </c>
      <c r="P20" s="19">
        <f t="shared" si="2"/>
        <v>7326378.1799999997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16184143.65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7">
        <v>2251772.5</v>
      </c>
      <c r="P21" s="19">
        <f t="shared" si="2"/>
        <v>14750546.5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744281.19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7">
        <v>49630</v>
      </c>
      <c r="P22" s="19">
        <f t="shared" si="2"/>
        <v>428220.98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23918045.460000001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8144348.1500000004</v>
      </c>
      <c r="O23" s="17">
        <v>3277455.85</v>
      </c>
      <c r="P23" s="19">
        <f t="shared" si="2"/>
        <v>23425217.970000003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11156519.710000001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7">
        <v>810465.3</v>
      </c>
      <c r="P24" s="19">
        <f t="shared" si="2"/>
        <v>11093351.620000001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11085919.619999999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7">
        <v>2742972.16</v>
      </c>
      <c r="P25" s="19">
        <f t="shared" si="2"/>
        <v>4963291.8600000003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70371043.590000004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4">
        <v>2655215.1</v>
      </c>
      <c r="L26" s="17">
        <v>1290330</v>
      </c>
      <c r="M26" s="17">
        <v>236820.97</v>
      </c>
      <c r="N26" s="17">
        <v>610266.61</v>
      </c>
      <c r="O26" s="17">
        <v>1311821.03</v>
      </c>
      <c r="P26" s="19">
        <f t="shared" si="2"/>
        <v>12653602.959999999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8887527.4600000009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7">
        <v>1371827.85</v>
      </c>
      <c r="P27" s="19">
        <f t="shared" si="2"/>
        <v>6067569.7799999993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74927075.609999999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6">SUM(L29:L37)</f>
        <v>43680516.640000001</v>
      </c>
      <c r="M28" s="11">
        <f t="shared" si="6"/>
        <v>7628760.2699999996</v>
      </c>
      <c r="N28" s="11">
        <f>SUM(N29:N37)</f>
        <v>3681988.3200000003</v>
      </c>
      <c r="O28" s="11">
        <f>SUM(O29:O37)</f>
        <v>1770532.26</v>
      </c>
      <c r="P28" s="12">
        <f t="shared" si="2"/>
        <v>63067511.260000005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2164458.38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7">
        <v>238554.6</v>
      </c>
      <c r="P29" s="19">
        <f t="shared" si="2"/>
        <v>1403348.9700000002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7">
        <v>856755.52</v>
      </c>
      <c r="P30" s="19">
        <f t="shared" si="2"/>
        <v>1092117.48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4250347.41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7">
        <v>26421</v>
      </c>
      <c r="P31" s="19">
        <f t="shared" si="2"/>
        <v>2867532.74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7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7">
        <v>8471.99</v>
      </c>
      <c r="P33" s="19">
        <f t="shared" si="2"/>
        <v>640670.73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2260296.48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7">
        <v>2243.1799999999998</v>
      </c>
      <c r="P34" s="19">
        <f t="shared" si="2"/>
        <v>1035883.42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45579672.409999996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422626.58</v>
      </c>
      <c r="O35" s="17"/>
      <c r="P35" s="19">
        <f t="shared" si="2"/>
        <v>44094543.990000002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N36" s="47">
        <v>1973907.89</v>
      </c>
      <c r="O36" s="17">
        <v>638085.97</v>
      </c>
      <c r="P36" s="19">
        <f t="shared" si="2"/>
        <v>9628361.9600000009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17798918.59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7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1059224025.35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M38" si="9">SUM(L39:L49)</f>
        <v>71012801.5</v>
      </c>
      <c r="M38" s="11">
        <f t="shared" si="9"/>
        <v>85340079.390000001</v>
      </c>
      <c r="N38" s="11">
        <f>SUM(N39:N49)</f>
        <v>94111707.879999995</v>
      </c>
      <c r="O38" s="11">
        <f>SUM(O39:O49)</f>
        <v>78891720.449999988</v>
      </c>
      <c r="P38" s="12">
        <f t="shared" si="2"/>
        <v>990493955.82999992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116724346.34999999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7">
        <v>1948394.24</v>
      </c>
      <c r="P39" s="19">
        <f t="shared" si="2"/>
        <v>51718118.649999999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7">
        <v>76943326.209999993</v>
      </c>
      <c r="P40" s="19">
        <f t="shared" si="2"/>
        <v>923319907.03999996</v>
      </c>
    </row>
    <row r="41" spans="1:16" x14ac:dyDescent="0.25">
      <c r="A41" s="13" t="s">
        <v>30</v>
      </c>
      <c r="B41" s="49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7"/>
      <c r="P41" s="19">
        <f t="shared" si="2"/>
        <v>273105</v>
      </c>
    </row>
    <row r="42" spans="1:16" x14ac:dyDescent="0.25">
      <c r="A42" s="13" t="s">
        <v>31</v>
      </c>
      <c r="B42" s="49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7"/>
      <c r="P42" s="19">
        <f t="shared" si="2"/>
        <v>0</v>
      </c>
    </row>
    <row r="43" spans="1:16" x14ac:dyDescent="0.25">
      <c r="A43" s="13" t="s">
        <v>32</v>
      </c>
      <c r="B43" s="49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7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7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7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7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5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7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7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7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7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7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7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69638529.099999994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1140597.99</v>
      </c>
      <c r="O54" s="11">
        <f t="shared" ref="O54" si="14">SUM(O55:O69)</f>
        <v>4049475.0999999996</v>
      </c>
      <c r="P54" s="12">
        <f t="shared" si="2"/>
        <v>8482898.370000001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9050203.6699999999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7">
        <v>709060.32</v>
      </c>
      <c r="P55" s="19">
        <f t="shared" si="2"/>
        <v>1657141.58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590000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7"/>
      <c r="P56" s="19">
        <f t="shared" si="2"/>
        <v>0</v>
      </c>
    </row>
    <row r="57" spans="1:16" x14ac:dyDescent="0.25">
      <c r="A57" s="13" t="s">
        <v>46</v>
      </c>
      <c r="B57" s="49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7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7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5852330.0499999998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140191.07999999999</v>
      </c>
      <c r="O59" s="17">
        <v>2547454.7799999998</v>
      </c>
      <c r="P59" s="19">
        <f t="shared" si="2"/>
        <v>4991545.83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5537145.5199999996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7">
        <v>792960</v>
      </c>
      <c r="P60" s="19">
        <f t="shared" si="2"/>
        <v>1834210.96</v>
      </c>
    </row>
    <row r="61" spans="1:16" x14ac:dyDescent="0.25">
      <c r="A61" s="13" t="s">
        <v>50</v>
      </c>
      <c r="B61" s="49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7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7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7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5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7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7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7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7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5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7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7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5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7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7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7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4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5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7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7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5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7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7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5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7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2329250924.3599997</v>
      </c>
      <c r="D85" s="43">
        <f t="shared" ref="D85:O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189109832.42000002</v>
      </c>
      <c r="M85" s="43">
        <f t="shared" si="20"/>
        <v>169215439.81</v>
      </c>
      <c r="N85" s="43">
        <f t="shared" si="20"/>
        <v>208463048.53</v>
      </c>
      <c r="O85" s="43">
        <f t="shared" si="20"/>
        <v>245220559.98999998</v>
      </c>
      <c r="P85" s="48">
        <f t="shared" si="19"/>
        <v>2081146495.6499999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A88"/>
      <c r="B88"/>
      <c r="C88"/>
    </row>
    <row r="89" spans="1:16" x14ac:dyDescent="0.25">
      <c r="A89"/>
      <c r="B89"/>
      <c r="C89"/>
    </row>
    <row r="90" spans="1:16" x14ac:dyDescent="0.25">
      <c r="A90"/>
      <c r="B90"/>
      <c r="C90"/>
    </row>
    <row r="91" spans="1:16" x14ac:dyDescent="0.25">
      <c r="A91"/>
      <c r="B91"/>
      <c r="C91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zoomScale="80" zoomScaleNormal="80" workbookViewId="0">
      <pane xSplit="1" topLeftCell="B1" activePane="topRight" state="frozen"/>
      <selection activeCell="A4" sqref="A4"/>
      <selection pane="topRight" activeCell="A87" sqref="A87:L91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7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47" customWidth="1"/>
    <col min="16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52" t="s">
        <v>77</v>
      </c>
      <c r="E10" s="52" t="s">
        <v>78</v>
      </c>
      <c r="F10" s="52" t="s">
        <v>79</v>
      </c>
      <c r="G10" s="52" t="s">
        <v>80</v>
      </c>
      <c r="H10" s="52" t="s">
        <v>81</v>
      </c>
      <c r="I10" s="45" t="s">
        <v>82</v>
      </c>
      <c r="J10" s="52" t="s">
        <v>83</v>
      </c>
      <c r="K10" s="52" t="s">
        <v>84</v>
      </c>
      <c r="L10" s="52" t="s">
        <v>85</v>
      </c>
      <c r="M10" s="52" t="s">
        <v>86</v>
      </c>
      <c r="N10" s="45" t="s">
        <v>87</v>
      </c>
      <c r="O10" s="45" t="s">
        <v>88</v>
      </c>
      <c r="P10" s="52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6"/>
      <c r="J11" s="8"/>
      <c r="K11" s="8"/>
      <c r="L11" s="8"/>
      <c r="M11" s="8"/>
      <c r="N11" s="46"/>
      <c r="O11" s="46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923065637.71999991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152421997.13</v>
      </c>
      <c r="P12" s="12">
        <f>SUM(D12:O12)</f>
        <v>917639850.43999994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703357163.04999995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7">
        <v>81809649.680000007</v>
      </c>
      <c r="P13" s="19">
        <f t="shared" ref="P13:P76" si="2">SUM(D13:O13)</f>
        <v>699223673.49000001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117842434.26000001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7">
        <v>61395955.719999999</v>
      </c>
      <c r="P14" s="19">
        <f t="shared" si="2"/>
        <v>116684214.03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6051200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7">
        <v>1030200</v>
      </c>
      <c r="P15" s="19">
        <f t="shared" si="2"/>
        <v>6051200</v>
      </c>
    </row>
    <row r="16" spans="1:16" x14ac:dyDescent="0.25">
      <c r="A16" s="13" t="s">
        <v>5</v>
      </c>
      <c r="B16" s="49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1"/>
      <c r="L16" s="17"/>
      <c r="M16" s="17"/>
      <c r="N16" s="17">
        <v>8181108.3700000001</v>
      </c>
      <c r="O16" s="17">
        <v>8186191.7300000004</v>
      </c>
      <c r="P16" s="19">
        <f t="shared" si="2"/>
        <v>16367300.100000001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95814840.409999996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0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7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202395656.58000001</v>
      </c>
      <c r="D18" s="20">
        <f t="shared" ref="D18:O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si="3"/>
        <v>6586646.3700000001</v>
      </c>
      <c r="I18" s="11">
        <f t="shared" si="3"/>
        <v>8529691.5800000001</v>
      </c>
      <c r="J18" s="11">
        <f t="shared" si="3"/>
        <v>4078532.71</v>
      </c>
      <c r="K18" s="11">
        <f>SUM(K19:K27)</f>
        <v>8701117.6300000008</v>
      </c>
      <c r="L18" s="11">
        <f t="shared" si="3"/>
        <v>7784153.5500000007</v>
      </c>
      <c r="M18" s="11">
        <f t="shared" si="3"/>
        <v>9898347.0200000014</v>
      </c>
      <c r="N18" s="11">
        <f t="shared" si="3"/>
        <v>16116370.049999999</v>
      </c>
      <c r="O18" s="11">
        <f t="shared" si="3"/>
        <v>26249490.300000004</v>
      </c>
      <c r="P18" s="12">
        <f>SUM(D18:O18)</f>
        <v>119624935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0">
        <v>2566800</v>
      </c>
      <c r="K19" s="16">
        <v>2274922.29</v>
      </c>
      <c r="L19" s="17">
        <v>2535357.0699999998</v>
      </c>
      <c r="M19" s="17">
        <v>2524925.63</v>
      </c>
      <c r="N19" s="17">
        <v>2337654.61</v>
      </c>
      <c r="O19" s="17">
        <v>2412506.3199999998</v>
      </c>
      <c r="P19" s="19">
        <f t="shared" si="2"/>
        <v>28797549.899999999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31007775.899999999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0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7">
        <v>10077504.939999999</v>
      </c>
      <c r="P20" s="19">
        <f t="shared" si="2"/>
        <v>15502049.079999998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16184143.65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7">
        <v>2791152.65</v>
      </c>
      <c r="P21" s="19">
        <f t="shared" si="2"/>
        <v>15289926.65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744281.19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7">
        <v>55520</v>
      </c>
      <c r="P22" s="19">
        <f t="shared" si="2"/>
        <v>434110.98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23918045.460000001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8144348.1500000004</v>
      </c>
      <c r="O23" s="17">
        <v>3277455.85</v>
      </c>
      <c r="P23" s="19">
        <f t="shared" si="2"/>
        <v>23425217.970000003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11156519.710000001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7">
        <v>810465.3</v>
      </c>
      <c r="P24" s="19">
        <f t="shared" si="2"/>
        <v>11093351.620000001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11085919.619999999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7">
        <v>2758480.03</v>
      </c>
      <c r="P25" s="19">
        <f t="shared" si="2"/>
        <v>4978799.7300000004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70371043.590000004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4">
        <v>2655215.1</v>
      </c>
      <c r="L26" s="17">
        <v>1290330</v>
      </c>
      <c r="M26" s="17">
        <v>236820.97</v>
      </c>
      <c r="N26" s="17">
        <v>610266.61</v>
      </c>
      <c r="O26" s="17">
        <v>2667673.14</v>
      </c>
      <c r="P26" s="19">
        <f t="shared" si="2"/>
        <v>14009455.07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8887527.4600000009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7">
        <v>1398732.07</v>
      </c>
      <c r="P27" s="19">
        <f t="shared" si="2"/>
        <v>6094474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74927075.609999999</v>
      </c>
      <c r="D28" s="20">
        <f t="shared" ref="D28:G28" si="4">SUM(D29:D37)</f>
        <v>0</v>
      </c>
      <c r="E28" s="20">
        <f t="shared" si="4"/>
        <v>55561.72</v>
      </c>
      <c r="F28" s="20">
        <f t="shared" si="4"/>
        <v>305066.74</v>
      </c>
      <c r="G28" s="20">
        <f t="shared" si="4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5">SUM(L29:L37)</f>
        <v>43680516.640000001</v>
      </c>
      <c r="M28" s="11">
        <f t="shared" si="5"/>
        <v>7628760.2699999996</v>
      </c>
      <c r="N28" s="11">
        <f>SUM(N29:N37)</f>
        <v>3681988.3200000003</v>
      </c>
      <c r="O28" s="11">
        <f>SUM(O29:O37)</f>
        <v>1949976.94</v>
      </c>
      <c r="P28" s="12">
        <f t="shared" si="2"/>
        <v>63246955.940000005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2164458.38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7">
        <v>370954.95</v>
      </c>
      <c r="P29" s="19">
        <f t="shared" si="2"/>
        <v>1535749.32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7">
        <v>857615.52</v>
      </c>
      <c r="P30" s="19">
        <f t="shared" si="2"/>
        <v>1092977.48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4250347.41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7">
        <v>43747</v>
      </c>
      <c r="P31" s="19">
        <f t="shared" si="2"/>
        <v>2884858.74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7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7">
        <v>9116.99</v>
      </c>
      <c r="P33" s="19">
        <f t="shared" si="2"/>
        <v>641315.73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2260296.48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7">
        <v>11354.51</v>
      </c>
      <c r="P34" s="19">
        <f t="shared" si="2"/>
        <v>1044994.75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45579672.409999996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422626.58</v>
      </c>
      <c r="O35" s="17"/>
      <c r="P35" s="19">
        <f t="shared" si="2"/>
        <v>44094543.990000002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N36" s="47">
        <v>1973907.89</v>
      </c>
      <c r="O36" s="17">
        <v>657187.97</v>
      </c>
      <c r="P36" s="19">
        <f t="shared" si="2"/>
        <v>9647463.9600000009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17798918.59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7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1059224025.35</v>
      </c>
      <c r="D38" s="20">
        <f t="shared" ref="D38:G38" si="6">SUM(D39:D46)</f>
        <v>18105951.829999998</v>
      </c>
      <c r="E38" s="20">
        <f t="shared" si="6"/>
        <v>23771182.460000001</v>
      </c>
      <c r="F38" s="20">
        <f t="shared" si="6"/>
        <v>18993212.229999997</v>
      </c>
      <c r="G38" s="20">
        <f t="shared" si="6"/>
        <v>257922676.44999999</v>
      </c>
      <c r="H38" s="11">
        <f t="shared" ref="H38" si="7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M38" si="8">SUM(L39:L49)</f>
        <v>71012801.5</v>
      </c>
      <c r="M38" s="11">
        <f t="shared" si="8"/>
        <v>85340079.390000001</v>
      </c>
      <c r="N38" s="11">
        <f>SUM(N39:N49)</f>
        <v>94111707.879999995</v>
      </c>
      <c r="O38" s="11">
        <f>SUM(O39:O49)</f>
        <v>78891720.449999988</v>
      </c>
      <c r="P38" s="12">
        <f t="shared" si="2"/>
        <v>990493955.82999992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116724346.34999999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7">
        <v>1948394.24</v>
      </c>
      <c r="P39" s="19">
        <f t="shared" si="2"/>
        <v>51718118.649999999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7">
        <v>76943326.209999993</v>
      </c>
      <c r="P40" s="19">
        <f t="shared" si="2"/>
        <v>923319907.03999996</v>
      </c>
    </row>
    <row r="41" spans="1:16" x14ac:dyDescent="0.25">
      <c r="A41" s="13" t="s">
        <v>30</v>
      </c>
      <c r="B41" s="49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7"/>
      <c r="P41" s="19">
        <f t="shared" si="2"/>
        <v>273105</v>
      </c>
    </row>
    <row r="42" spans="1:16" x14ac:dyDescent="0.25">
      <c r="A42" s="13" t="s">
        <v>31</v>
      </c>
      <c r="B42" s="49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7"/>
      <c r="P42" s="19">
        <f t="shared" si="2"/>
        <v>0</v>
      </c>
    </row>
    <row r="43" spans="1:16" x14ac:dyDescent="0.25">
      <c r="A43" s="13" t="s">
        <v>32</v>
      </c>
      <c r="B43" s="49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7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7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7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7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9">SUM(D48:D53)</f>
        <v>0</v>
      </c>
      <c r="E47" s="24">
        <f t="shared" si="9"/>
        <v>0</v>
      </c>
      <c r="F47" s="24">
        <f t="shared" si="9"/>
        <v>0</v>
      </c>
      <c r="G47" s="24">
        <f t="shared" si="9"/>
        <v>0</v>
      </c>
      <c r="H47" s="21"/>
      <c r="I47" s="25"/>
      <c r="J47" s="21"/>
      <c r="K47" s="21"/>
      <c r="L47" s="25"/>
      <c r="M47" s="21"/>
      <c r="N47" s="25"/>
      <c r="O47" s="25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7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7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7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7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7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7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69638529.099999994</v>
      </c>
      <c r="D54" s="20">
        <f t="shared" ref="D54:G54" si="10">SUM(D55:D63)</f>
        <v>0</v>
      </c>
      <c r="E54" s="20">
        <f t="shared" si="10"/>
        <v>0</v>
      </c>
      <c r="F54" s="20">
        <f t="shared" si="10"/>
        <v>217587.52000000002</v>
      </c>
      <c r="G54" s="20">
        <f t="shared" si="10"/>
        <v>53234.05</v>
      </c>
      <c r="H54" s="11">
        <f t="shared" ref="H54:L54" si="11">SUM(H55:H69)</f>
        <v>2580094.0700000003</v>
      </c>
      <c r="I54" s="11">
        <f t="shared" si="11"/>
        <v>441909.64</v>
      </c>
      <c r="J54" s="11">
        <f t="shared" si="11"/>
        <v>0</v>
      </c>
      <c r="K54" s="11">
        <f t="shared" si="11"/>
        <v>0</v>
      </c>
      <c r="L54" s="11">
        <f t="shared" si="11"/>
        <v>0</v>
      </c>
      <c r="M54" s="11">
        <f>SUM(M55:M69)</f>
        <v>0</v>
      </c>
      <c r="N54" s="11">
        <f t="shared" ref="N54:O54" si="12">SUM(N55:N69)</f>
        <v>1140597.99</v>
      </c>
      <c r="O54" s="11">
        <f t="shared" si="12"/>
        <v>4069474.13</v>
      </c>
      <c r="P54" s="12">
        <f t="shared" si="2"/>
        <v>8502897.4000000004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9050203.6699999999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7">
        <v>729059.35</v>
      </c>
      <c r="P55" s="19">
        <f t="shared" si="2"/>
        <v>1677140.6099999999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590000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7"/>
      <c r="P56" s="19">
        <f t="shared" si="2"/>
        <v>0</v>
      </c>
    </row>
    <row r="57" spans="1:16" x14ac:dyDescent="0.25">
      <c r="A57" s="13" t="s">
        <v>46</v>
      </c>
      <c r="B57" s="49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7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7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5852330.0499999998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140191.07999999999</v>
      </c>
      <c r="O59" s="17">
        <v>2547454.7799999998</v>
      </c>
      <c r="P59" s="19">
        <f t="shared" si="2"/>
        <v>4991545.83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5537145.5199999996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7">
        <v>792960</v>
      </c>
      <c r="P60" s="19">
        <f t="shared" si="2"/>
        <v>1834210.96</v>
      </c>
    </row>
    <row r="61" spans="1:16" x14ac:dyDescent="0.25">
      <c r="A61" s="13" t="s">
        <v>50</v>
      </c>
      <c r="B61" s="49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7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7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7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3">SUM(D65:D68)</f>
        <v>0</v>
      </c>
      <c r="E64" s="20">
        <f t="shared" si="13"/>
        <v>0</v>
      </c>
      <c r="F64" s="20">
        <f t="shared" si="13"/>
        <v>0</v>
      </c>
      <c r="G64" s="20">
        <f t="shared" si="13"/>
        <v>0</v>
      </c>
      <c r="H64" s="21"/>
      <c r="I64" s="25"/>
      <c r="J64" s="21"/>
      <c r="K64" s="21"/>
      <c r="L64" s="25"/>
      <c r="M64" s="21"/>
      <c r="N64" s="25"/>
      <c r="O64" s="25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7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7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7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7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4">SUM(D70:D71)</f>
        <v>0</v>
      </c>
      <c r="E69" s="29">
        <f t="shared" si="14"/>
        <v>0</v>
      </c>
      <c r="F69" s="29">
        <f t="shared" si="14"/>
        <v>0</v>
      </c>
      <c r="G69" s="29">
        <f t="shared" si="14"/>
        <v>0</v>
      </c>
      <c r="H69" s="21"/>
      <c r="I69" s="25"/>
      <c r="J69" s="21"/>
      <c r="K69" s="21"/>
      <c r="L69" s="25"/>
      <c r="M69" s="21"/>
      <c r="N69" s="25"/>
      <c r="O69" s="25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7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7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5">SUM(D73:D76)</f>
        <v>0</v>
      </c>
      <c r="E72" s="29">
        <f t="shared" si="15"/>
        <v>0</v>
      </c>
      <c r="F72" s="29">
        <f t="shared" si="15"/>
        <v>0</v>
      </c>
      <c r="G72" s="29">
        <f t="shared" si="15"/>
        <v>0</v>
      </c>
      <c r="H72" s="21"/>
      <c r="I72" s="25"/>
      <c r="J72" s="21"/>
      <c r="K72" s="21"/>
      <c r="L72" s="25"/>
      <c r="M72" s="21"/>
      <c r="N72" s="25"/>
      <c r="O72" s="25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7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7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7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4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6">SUM(D78:D79)</f>
        <v>0</v>
      </c>
      <c r="E77" s="36">
        <f t="shared" si="16"/>
        <v>0</v>
      </c>
      <c r="F77" s="36">
        <f t="shared" si="16"/>
        <v>0</v>
      </c>
      <c r="G77" s="36">
        <f t="shared" si="16"/>
        <v>0</v>
      </c>
      <c r="H77" s="21"/>
      <c r="I77" s="25"/>
      <c r="J77" s="21"/>
      <c r="K77" s="21"/>
      <c r="L77" s="25"/>
      <c r="M77" s="21"/>
      <c r="N77" s="25"/>
      <c r="O77" s="25"/>
      <c r="P77" s="26">
        <f t="shared" ref="P77:P85" si="17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7"/>
      <c r="P78" s="19">
        <f t="shared" si="17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7"/>
      <c r="P79" s="19">
        <f t="shared" si="17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5"/>
      <c r="P80" s="26">
        <f t="shared" si="17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7"/>
      <c r="P81" s="19">
        <f t="shared" si="17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7"/>
      <c r="P82" s="19">
        <f t="shared" si="17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5"/>
      <c r="P83" s="26">
        <f t="shared" si="17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7"/>
      <c r="P84" s="19">
        <f t="shared" si="17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2329250924.3599997</v>
      </c>
      <c r="D85" s="43">
        <f t="shared" ref="D85:O85" si="18">D12+D18+D28+D38+D54</f>
        <v>22184006.729999997</v>
      </c>
      <c r="E85" s="43">
        <f>E12+E18+E28+E38+E54</f>
        <v>138131989.20000002</v>
      </c>
      <c r="F85" s="43">
        <f t="shared" si="18"/>
        <v>82492163.099999994</v>
      </c>
      <c r="G85" s="43">
        <f t="shared" si="18"/>
        <v>336844760.25999999</v>
      </c>
      <c r="H85" s="43">
        <f>H12+H18+H28+H38+H54</f>
        <v>188207386.54000002</v>
      </c>
      <c r="I85" s="43">
        <f t="shared" si="18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18"/>
        <v>189109832.42000002</v>
      </c>
      <c r="M85" s="43">
        <f t="shared" si="18"/>
        <v>169215439.81</v>
      </c>
      <c r="N85" s="43">
        <f t="shared" si="18"/>
        <v>208463048.53</v>
      </c>
      <c r="O85" s="43">
        <f t="shared" si="18"/>
        <v>263582658.94999999</v>
      </c>
      <c r="P85" s="48">
        <f t="shared" si="17"/>
        <v>2099508594.6099999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A88"/>
      <c r="B88"/>
      <c r="C88"/>
    </row>
    <row r="89" spans="1:16" x14ac:dyDescent="0.25">
      <c r="A89"/>
      <c r="B89"/>
      <c r="C89"/>
    </row>
    <row r="90" spans="1:16" x14ac:dyDescent="0.25">
      <c r="A90"/>
      <c r="B90"/>
      <c r="C90"/>
    </row>
    <row r="91" spans="1:16" x14ac:dyDescent="0.25">
      <c r="A91"/>
      <c r="B91"/>
      <c r="C91"/>
    </row>
    <row r="92" spans="1:16" x14ac:dyDescent="0.25">
      <c r="A92"/>
      <c r="B92"/>
      <c r="C92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A93:G93"/>
    <mergeCell ref="A94:G94"/>
    <mergeCell ref="A95:I95"/>
    <mergeCell ref="D96:F96"/>
    <mergeCell ref="A6:P6"/>
    <mergeCell ref="A7:P7"/>
    <mergeCell ref="A8:P8"/>
    <mergeCell ref="A9:A10"/>
    <mergeCell ref="B9:B10"/>
    <mergeCell ref="C9:C10"/>
    <mergeCell ref="D9:P9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RELACION DE INGRESOS Y EGRESOS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2023-01-17T15:14:43Z</cp:lastPrinted>
  <dcterms:created xsi:type="dcterms:W3CDTF">2021-07-29T18:58:50Z</dcterms:created>
  <dcterms:modified xsi:type="dcterms:W3CDTF">2023-01-17T15:23:55Z</dcterms:modified>
</cp:coreProperties>
</file>